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<sst xmlns="http://schemas.openxmlformats.org/spreadsheetml/2006/main" count="728" uniqueCount="67">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</sst>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63" sqref="T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81084.22557000001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64583.87999999999</v>
      </c>
      <c r="AG9" s="50">
        <f>AG10+AG15+AG24+AG33+AG47+AG52+AG54+AG61+AG62+AG71+AG72+AG76+AG88+AG81+AG83+AG82+AG69+AG89+AG91+AG90+AG70+AG40+AG92</f>
        <v>187450.21999999997</v>
      </c>
      <c r="AH9" s="49"/>
      <c r="AI9" s="49"/>
    </row>
    <row r="10" spans="1:33" ht="15.75">
      <c r="A10" s="4" t="s">
        <v>4</v>
      </c>
      <c r="B10" s="22">
        <f>13353.2-200</f>
        <v>13153.2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5736.55</v>
      </c>
      <c r="AG10" s="27">
        <f>B10+C10-AF10</f>
        <v>35130.45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5331.4</v>
      </c>
      <c r="AG11" s="27">
        <f>B11+C11-AF11</f>
        <v>32619.799999999996</v>
      </c>
    </row>
    <row r="12" spans="1:33" ht="15.75">
      <c r="A12" s="3" t="s">
        <v>2</v>
      </c>
      <c r="B12" s="36">
        <f>67.6-265.3</f>
        <v>-197.70000000000002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65.1</v>
      </c>
      <c r="AG12" s="27">
        <f>B12+C12-AF12</f>
        <v>226.09999999999994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576.7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340.04999999999984</v>
      </c>
      <c r="AG14" s="27">
        <f>AG10-AG11-AG12-AG13</f>
        <v>2284.5500000000015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10338.399999999998</v>
      </c>
      <c r="AG15" s="27">
        <f aca="true" t="shared" si="3" ref="AG15:AG31">B15+C15-AF15</f>
        <v>49350.3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462.1</v>
      </c>
      <c r="AG16" s="71">
        <f t="shared" si="3"/>
        <v>20626.9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8398.6</v>
      </c>
      <c r="AG17" s="27">
        <f t="shared" si="3"/>
        <v>34030.4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285.4</v>
      </c>
      <c r="AG19" s="27">
        <f t="shared" si="3"/>
        <v>792.6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595.1999999999999</v>
      </c>
      <c r="AG20" s="27">
        <f t="shared" si="3"/>
        <v>7524.900000000001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299.5</v>
      </c>
      <c r="AG21" s="27">
        <f t="shared" si="3"/>
        <v>1203.9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759.7</v>
      </c>
      <c r="AG23" s="27">
        <f t="shared" si="3"/>
        <v>5769.700000000002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13304.899999999998</v>
      </c>
      <c r="AG24" s="27">
        <f t="shared" si="3"/>
        <v>34603.8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12300.2</v>
      </c>
      <c r="AG25" s="71">
        <f t="shared" si="3"/>
        <v>11114.600000000002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13304.899999999998</v>
      </c>
      <c r="AG32" s="27">
        <f>AG24</f>
        <v>34603.8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477.6</v>
      </c>
      <c r="AG33" s="27">
        <f aca="true" t="shared" si="6" ref="AG33:AG38">B33+C33-AF33</f>
        <v>2475.7999999999997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110.4</v>
      </c>
      <c r="AG34" s="27">
        <f t="shared" si="6"/>
        <v>157.69999999999996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115.39999999999986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365.27</v>
      </c>
      <c r="AG40" s="27">
        <f aca="true" t="shared" si="8" ref="AG40:AG45">B40+C40-AF40</f>
        <v>798.53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334.8</v>
      </c>
      <c r="AG41" s="27">
        <f t="shared" si="8"/>
        <v>660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5.4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18.46999999999997</v>
      </c>
      <c r="AG46" s="27">
        <f>AG40-AG41-AG42-AG43-AG44-AG45</f>
        <v>19.42999999999998</v>
      </c>
    </row>
    <row r="47" spans="1:33" ht="17.25" customHeight="1">
      <c r="A47" s="4" t="s">
        <v>43</v>
      </c>
      <c r="B47" s="36">
        <f>804.1+8.7</f>
        <v>812.8000000000001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343.5</v>
      </c>
      <c r="AG47" s="27">
        <f>B47+C47-AF47</f>
        <v>2068.9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3" t="s">
        <v>16</v>
      </c>
      <c r="B49" s="22">
        <f>631.4+8.7</f>
        <v>640.1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247.49999999999997</v>
      </c>
      <c r="AG49" s="27">
        <f>B49+C49-AF49</f>
        <v>1626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61.99999999999999</v>
      </c>
      <c r="AG51" s="27">
        <f>AG47-AG49-AG48</f>
        <v>435.9000000000001</v>
      </c>
    </row>
    <row r="52" spans="1:33" ht="15" customHeight="1">
      <c r="A52" s="4" t="s">
        <v>0</v>
      </c>
      <c r="B52" s="22">
        <f>5645.4+165-200</f>
        <v>5610.4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4295.49</v>
      </c>
      <c r="AG52" s="27">
        <f aca="true" t="shared" si="12" ref="AG52:AG59">B52+C52-AF52</f>
        <v>3465.1099999999997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220.10000000000002</v>
      </c>
      <c r="AG53" s="27">
        <f t="shared" si="12"/>
        <v>653.9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1383.37</v>
      </c>
      <c r="AG54" s="22">
        <f t="shared" si="12"/>
        <v>3040.2300000000005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30-1.7</f>
        <v>28.3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11.6</v>
      </c>
      <c r="AG57" s="22">
        <f t="shared" si="12"/>
        <v>110.2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512.8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488.66999999999985</v>
      </c>
      <c r="AG60" s="22">
        <f>AG54-AG55-AG57-AG59-AG56-AG58</f>
        <v>807.6300000000003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73.2</v>
      </c>
      <c r="AG61" s="22">
        <f aca="true" t="shared" si="15" ref="AG61:AG67">B61+C61-AF61</f>
        <v>647.8999999999999</v>
      </c>
    </row>
    <row r="62" spans="1:33" ht="15" customHeight="1">
      <c r="A62" s="4" t="s">
        <v>11</v>
      </c>
      <c r="B62" s="22">
        <f>1330.4+18.8</f>
        <v>1349.2</v>
      </c>
      <c r="C62" s="22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706</v>
      </c>
      <c r="AG62" s="22">
        <f t="shared" si="15"/>
        <v>1769.9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386.5</v>
      </c>
      <c r="AG63" s="22">
        <f t="shared" si="15"/>
        <v>1187.4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</v>
      </c>
      <c r="AG65" s="22">
        <f t="shared" si="15"/>
        <v>130.6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2.7</v>
      </c>
      <c r="AG66" s="22">
        <f t="shared" si="15"/>
        <v>81.60000000000001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252.70000000000005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301.79999999999995</v>
      </c>
      <c r="AG68" s="22">
        <f>AG62-AG63-AG66-AG67-AG65-AG64</f>
        <v>323.79999999999995</v>
      </c>
    </row>
    <row r="69" spans="1:33" ht="31.5">
      <c r="A69" s="4" t="s">
        <v>46</v>
      </c>
      <c r="B69" s="22">
        <f>3109.6-200</f>
        <v>2909.6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1230.5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824.9+34.9</f>
        <v>859.8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149.79999999999973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308.39000000000004</v>
      </c>
      <c r="AG72" s="30">
        <f t="shared" si="17"/>
        <v>4570.8099999999995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136.89999999999998</v>
      </c>
      <c r="AG76" s="30">
        <f t="shared" si="17"/>
        <v>201.70000000000005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45.8</v>
      </c>
      <c r="AG77" s="30">
        <f t="shared" si="17"/>
        <v>75.5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f>1</f>
        <v>1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1107.6</v>
      </c>
      <c r="AG89" s="22">
        <f t="shared" si="17"/>
        <v>2646.6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</f>
        <v>63412.799999999996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21047.31</v>
      </c>
      <c r="AG92" s="22">
        <f t="shared" si="17"/>
        <v>42365.48999999999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162214.40000000002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64583.87999999999</v>
      </c>
      <c r="AG94" s="58">
        <f>AG10+AG15+AG24+AG33+AG47+AG52+AG54+AG61+AG62+AG69+AG71+AG72+AG76+AG81+AG82+AG83+AG88+AG89+AG90+AG91+AG70+AG40+AG92</f>
        <v>187450.21999999997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15524.6</v>
      </c>
      <c r="AG95" s="27">
        <f>B95+C95-AF95</f>
        <v>70860.2</v>
      </c>
    </row>
    <row r="96" spans="1:33" ht="15.75">
      <c r="A96" s="3" t="s">
        <v>2</v>
      </c>
      <c r="B96" s="22">
        <f aca="true" t="shared" si="20" ref="B96:AD96">B12+B20+B29+B36+B57+B66+B44+B80+B74+B53</f>
        <v>2879.9000000000005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902.8000000000001</v>
      </c>
      <c r="AG96" s="27">
        <f>B96+C96-AF96</f>
        <v>9782.7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494.5999999999999</v>
      </c>
      <c r="AG98" s="27">
        <f>B98+C98-AF98</f>
        <v>1087.2</v>
      </c>
    </row>
    <row r="99" spans="1:33" ht="15.75">
      <c r="A99" s="3" t="s">
        <v>16</v>
      </c>
      <c r="B99" s="22">
        <f aca="true" t="shared" si="23" ref="B99:X99">B21+B30+B49+B37+B58+B13+B75+B67</f>
        <v>2686.6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693.6</v>
      </c>
      <c r="AG99" s="27">
        <f>B99+C99-AF99</f>
        <v>5201.7</v>
      </c>
    </row>
    <row r="100" spans="1:33" ht="12.75">
      <c r="A100" s="1" t="s">
        <v>35</v>
      </c>
      <c r="B100" s="2">
        <f aca="true" t="shared" si="25" ref="B100:AD100">B94-B95-B96-B97-B98-B99</f>
        <v>115884.80000000003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46968.27999999999</v>
      </c>
      <c r="AG100" s="2">
        <f>AG94-AG95-AG96-AG97-AG98-AG99</f>
        <v>100489.61999999998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2017-07-20T13:33:42Z</dcterms:modified>
  <cp:category/>
  <cp:version/>
  <cp:contentType/>
  <cp:contentStatus/>
</cp:coreProperties>
</file>